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hernyavskayaLK\Desktop\Мои документы\Информация по ООО\Информация об  УК на сайт\на сайт за 2016 год\Информация от УК\Жилье Жилсервис\"/>
    </mc:Choice>
  </mc:AlternateContent>
  <bookViews>
    <workbookView xWindow="0" yWindow="0" windowWidth="19170" windowHeight="11940" tabRatio="806"/>
  </bookViews>
  <sheets>
    <sheet name="аренда за 2016г." sheetId="5" r:id="rId1"/>
  </sheets>
  <definedNames>
    <definedName name="_xlnm.Print_Area" localSheetId="0">'аренда за 2016г.'!$A$1:$AC$14</definedName>
  </definedNames>
  <calcPr calcId="171027"/>
</workbook>
</file>

<file path=xl/calcChain.xml><?xml version="1.0" encoding="utf-8"?>
<calcChain xmlns="http://schemas.openxmlformats.org/spreadsheetml/2006/main">
  <c r="Z8" i="5" l="1"/>
  <c r="Y8" i="5"/>
  <c r="X8" i="5"/>
  <c r="W8" i="5"/>
  <c r="V8" i="5"/>
  <c r="U8" i="5"/>
  <c r="T8" i="5"/>
  <c r="S8" i="5"/>
  <c r="R8" i="5"/>
  <c r="Q8" i="5"/>
  <c r="O8" i="5"/>
  <c r="N8" i="5"/>
  <c r="M8" i="5"/>
  <c r="L8" i="5"/>
  <c r="K8" i="5"/>
  <c r="J8" i="5"/>
  <c r="I8" i="5"/>
  <c r="H8" i="5"/>
  <c r="G8" i="5"/>
  <c r="F8" i="5"/>
  <c r="E8" i="5"/>
  <c r="D8" i="5"/>
  <c r="C8" i="5"/>
  <c r="AA8" i="5"/>
  <c r="AA7" i="5"/>
  <c r="AA6" i="5"/>
</calcChain>
</file>

<file path=xl/sharedStrings.xml><?xml version="1.0" encoding="utf-8"?>
<sst xmlns="http://schemas.openxmlformats.org/spreadsheetml/2006/main" count="63" uniqueCount="38">
  <si>
    <t>Ремонт межпанельных швов</t>
  </si>
  <si>
    <t>№ п/п </t>
  </si>
  <si>
    <t>Адрес многоквартирного дома </t>
  </si>
  <si>
    <t>Всего по текущему ремонту, тыс.руб.</t>
  </si>
  <si>
    <t>Общая сумма, тыс.руб.</t>
  </si>
  <si>
    <t>объем (шт.)</t>
  </si>
  <si>
    <t>ИТОГО:</t>
  </si>
  <si>
    <t>Подрядчики:</t>
  </si>
  <si>
    <t>Гарантийный срок:</t>
  </si>
  <si>
    <t>объем (кв.м.)</t>
  </si>
  <si>
    <t>ул.Ленинградская, 21 </t>
  </si>
  <si>
    <t>объем (шт)</t>
  </si>
  <si>
    <t>Замена энергосберегающих ламп в МОП-подъездах, подвальных помещениях</t>
  </si>
  <si>
    <t>Замена инженерно-технического оборудования и запорной арматуры на АИТП</t>
  </si>
  <si>
    <t>ул. Бакинская, 35</t>
  </si>
  <si>
    <t>Ремонт подъезда с тамбурами (внутри)</t>
  </si>
  <si>
    <t>Поверка приборов учета ГВС</t>
  </si>
  <si>
    <t>Поверка приборов учета отопления</t>
  </si>
  <si>
    <t>Поверка приборов  учета ХВС</t>
  </si>
  <si>
    <t>Закупка и установка контейнеров для ртутьсодержащих ламп</t>
  </si>
  <si>
    <t>Разработка энергетического паспорта</t>
  </si>
  <si>
    <t>ИП Р.Г. Гусейнов</t>
  </si>
  <si>
    <t>ООО "РиПСИ"</t>
  </si>
  <si>
    <t>ООО "Энергосберегающие технологии"</t>
  </si>
  <si>
    <t>ООО "Энергоэталон"</t>
  </si>
  <si>
    <t>ООО "Жилье"</t>
  </si>
  <si>
    <t>ООО "Жилье"   ООО "Энергия"</t>
  </si>
  <si>
    <t>ООО "Жилье" ООО "Теплосервис"</t>
  </si>
  <si>
    <t>ООО "Концеском"</t>
  </si>
  <si>
    <t>ИП А.С. Московкин</t>
  </si>
  <si>
    <t>1 год</t>
  </si>
  <si>
    <t>Ремонт отмостки</t>
  </si>
  <si>
    <t>Закупка и установка металлической двери в тамбур</t>
  </si>
  <si>
    <t>Установка велопарковки</t>
  </si>
  <si>
    <t>ООО "Элита-Север", ООО "Жилье"</t>
  </si>
  <si>
    <t>6 лет</t>
  </si>
  <si>
    <t>4 года</t>
  </si>
  <si>
    <t>Отчет ООО "Жилье" о выполнении работ по текущему ремонту конструктивных элементов многоквартирных домов за счет средств аренды за 2016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</si>
</sst>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14" x14ac:knownFonts="1">
    <font>
      <sz val="10"/>
      <name val="Arial"/>
    </font>
    <font>
      <sz val="10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i/>
      <sz val="9"/>
      <color indexed="63"/>
      <name val="Times New Roman"/>
      <family val="1"/>
      <charset val="204"/>
    </font>
    <font>
      <i/>
      <sz val="10"/>
      <color indexed="63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indexed="63"/>
      <name val="Times New Roman"/>
      <family val="1"/>
      <charset val="204"/>
    </font>
    <font>
      <b/>
      <i/>
      <sz val="11"/>
      <color indexed="63"/>
      <name val="Times New Roman"/>
      <family val="1"/>
      <charset val="204"/>
    </font>
    <font>
      <b/>
      <i/>
      <sz val="9"/>
      <color indexed="6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indexed="6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" fontId="2" fillId="0" borderId="0" xfId="0" applyNumberFormat="1" applyFont="1" applyFill="1" applyAlignment="1">
      <alignment vertical="top" wrapText="1"/>
    </xf>
    <xf numFmtId="1" fontId="1" fillId="0" borderId="0" xfId="0" applyNumberFormat="1" applyFont="1"/>
    <xf numFmtId="165" fontId="2" fillId="0" borderId="0" xfId="0" applyNumberFormat="1" applyFont="1" applyFill="1" applyAlignment="1">
      <alignment vertical="top" wrapText="1"/>
    </xf>
    <xf numFmtId="165" fontId="1" fillId="0" borderId="0" xfId="0" applyNumberFormat="1" applyFont="1"/>
    <xf numFmtId="0" fontId="1" fillId="0" borderId="0" xfId="0" applyFont="1" applyFill="1"/>
    <xf numFmtId="1" fontId="1" fillId="0" borderId="0" xfId="0" applyNumberFormat="1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Fill="1" applyBorder="1" applyAlignment="1">
      <alignment horizontal="center" vertical="center" textRotation="90" wrapText="1"/>
    </xf>
    <xf numFmtId="165" fontId="6" fillId="0" borderId="1" xfId="0" applyNumberFormat="1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Border="1"/>
    <xf numFmtId="0" fontId="8" fillId="0" borderId="4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165" fontId="7" fillId="2" borderId="5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textRotation="90" wrapText="1"/>
    </xf>
    <xf numFmtId="165" fontId="7" fillId="0" borderId="5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Fill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2:BA18"/>
  <sheetViews>
    <sheetView tabSelected="1" view="pageBreakPreview" zoomScale="85" zoomScaleNormal="75" zoomScaleSheetLayoutView="85" workbookViewId="0">
      <selection activeCell="A2" sqref="A2:AA2"/>
    </sheetView>
  </sheetViews>
  <sheetFormatPr defaultRowHeight="12.75" x14ac:dyDescent="0.2"/>
  <cols>
    <col min="1" max="1" width="3.7109375" style="1" customWidth="1"/>
    <col min="2" max="2" width="19.140625" style="1" customWidth="1"/>
    <col min="3" max="3" width="7.85546875" style="1" customWidth="1"/>
    <col min="4" max="4" width="7.140625" style="1" customWidth="1"/>
    <col min="5" max="5" width="7.42578125" style="1" customWidth="1"/>
    <col min="6" max="6" width="5.42578125" style="1" customWidth="1"/>
    <col min="7" max="7" width="6.7109375" style="1" customWidth="1"/>
    <col min="8" max="8" width="6" style="6" customWidth="1"/>
    <col min="9" max="9" width="6" style="1" customWidth="1"/>
    <col min="10" max="10" width="5.5703125" style="1" customWidth="1"/>
    <col min="11" max="11" width="8" style="1" customWidth="1"/>
    <col min="12" max="12" width="5.7109375" style="8" customWidth="1"/>
    <col min="13" max="13" width="7.28515625" style="1" customWidth="1"/>
    <col min="14" max="14" width="6" style="6" customWidth="1"/>
    <col min="15" max="15" width="7.7109375" style="6" customWidth="1"/>
    <col min="16" max="16" width="6.85546875" style="6" customWidth="1"/>
    <col min="17" max="20" width="5.28515625" style="6" customWidth="1"/>
    <col min="21" max="21" width="6.42578125" style="6" customWidth="1"/>
    <col min="22" max="22" width="5.28515625" style="6" customWidth="1"/>
    <col min="23" max="23" width="6.42578125" style="6" customWidth="1"/>
    <col min="24" max="24" width="5.28515625" style="6" customWidth="1"/>
    <col min="25" max="25" width="7.42578125" style="1" customWidth="1"/>
    <col min="26" max="26" width="5.5703125" style="6" customWidth="1"/>
    <col min="27" max="27" width="8.85546875" style="9" customWidth="1"/>
    <col min="28" max="28" width="7.42578125" style="9" hidden="1" customWidth="1"/>
    <col min="29" max="29" width="8.5703125" style="9" hidden="1" customWidth="1"/>
    <col min="30" max="30" width="6.85546875" style="10" customWidth="1"/>
    <col min="31" max="31" width="8.85546875" style="10" customWidth="1"/>
    <col min="32" max="32" width="4.85546875" style="10" customWidth="1"/>
    <col min="33" max="33" width="9" style="10" customWidth="1"/>
    <col min="34" max="34" width="5.140625" style="10" customWidth="1"/>
    <col min="35" max="35" width="7" style="10" customWidth="1"/>
    <col min="36" max="36" width="5" style="10" customWidth="1"/>
    <col min="37" max="37" width="6.28515625" style="10" customWidth="1"/>
    <col min="38" max="42" width="5.85546875" style="10" customWidth="1"/>
    <col min="43" max="43" width="7.5703125" style="9" customWidth="1"/>
    <col min="44" max="44" width="6.85546875" style="9" customWidth="1"/>
    <col min="45" max="45" width="7.140625" style="9" customWidth="1"/>
    <col min="46" max="46" width="5" style="9" customWidth="1"/>
    <col min="47" max="47" width="8" style="9" customWidth="1"/>
    <col min="48" max="48" width="5.28515625" style="9" customWidth="1"/>
    <col min="49" max="49" width="7" style="9" customWidth="1"/>
    <col min="50" max="50" width="5.140625" style="9" customWidth="1"/>
    <col min="51" max="51" width="7.7109375" style="9" customWidth="1"/>
    <col min="52" max="52" width="5.28515625" style="9" customWidth="1"/>
    <col min="53" max="53" width="10.5703125" style="1" customWidth="1"/>
    <col min="54" max="16384" width="9.140625" style="1"/>
  </cols>
  <sheetData>
    <row r="2" spans="1:53" ht="37.5" customHeight="1" x14ac:dyDescent="0.2">
      <c r="A2" s="68" t="s">
        <v>37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</row>
    <row r="3" spans="1:53" ht="15.75" thickBot="1" x14ac:dyDescent="0.25">
      <c r="A3" s="2"/>
      <c r="B3" s="2"/>
      <c r="C3" s="2"/>
      <c r="D3" s="2"/>
      <c r="E3" s="2"/>
      <c r="F3" s="2"/>
      <c r="G3" s="2"/>
      <c r="H3" s="5"/>
      <c r="I3" s="2"/>
      <c r="J3" s="2"/>
      <c r="K3" s="2"/>
      <c r="L3" s="7"/>
      <c r="M3" s="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2"/>
      <c r="Z3" s="5"/>
      <c r="AA3" s="2"/>
      <c r="AB3" s="2"/>
      <c r="AC3" s="2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s="4" customFormat="1" ht="111.75" customHeight="1" x14ac:dyDescent="0.2">
      <c r="A4" s="64" t="s">
        <v>1</v>
      </c>
      <c r="B4" s="62" t="s">
        <v>2</v>
      </c>
      <c r="C4" s="59" t="s">
        <v>15</v>
      </c>
      <c r="D4" s="59"/>
      <c r="E4" s="59" t="s">
        <v>32</v>
      </c>
      <c r="F4" s="59"/>
      <c r="G4" s="59" t="s">
        <v>33</v>
      </c>
      <c r="H4" s="59"/>
      <c r="I4" s="59" t="s">
        <v>31</v>
      </c>
      <c r="J4" s="59"/>
      <c r="K4" s="51" t="s">
        <v>12</v>
      </c>
      <c r="L4" s="52"/>
      <c r="M4" s="51" t="s">
        <v>0</v>
      </c>
      <c r="N4" s="73"/>
      <c r="O4" s="51" t="s">
        <v>19</v>
      </c>
      <c r="P4" s="52"/>
      <c r="Q4" s="51" t="s">
        <v>20</v>
      </c>
      <c r="R4" s="52"/>
      <c r="S4" s="51" t="s">
        <v>16</v>
      </c>
      <c r="T4" s="52"/>
      <c r="U4" s="51" t="s">
        <v>18</v>
      </c>
      <c r="V4" s="52"/>
      <c r="W4" s="51" t="s">
        <v>17</v>
      </c>
      <c r="X4" s="52"/>
      <c r="Y4" s="59" t="s">
        <v>13</v>
      </c>
      <c r="Z4" s="59"/>
      <c r="AA4" s="66" t="s">
        <v>3</v>
      </c>
    </row>
    <row r="5" spans="1:53" s="4" customFormat="1" ht="73.5" customHeight="1" x14ac:dyDescent="0.2">
      <c r="A5" s="65"/>
      <c r="B5" s="63"/>
      <c r="C5" s="14" t="s">
        <v>4</v>
      </c>
      <c r="D5" s="14" t="s">
        <v>5</v>
      </c>
      <c r="E5" s="14" t="s">
        <v>4</v>
      </c>
      <c r="F5" s="14" t="s">
        <v>5</v>
      </c>
      <c r="G5" s="14" t="s">
        <v>4</v>
      </c>
      <c r="H5" s="14" t="s">
        <v>5</v>
      </c>
      <c r="I5" s="14" t="s">
        <v>4</v>
      </c>
      <c r="J5" s="15" t="s">
        <v>9</v>
      </c>
      <c r="K5" s="14" t="s">
        <v>4</v>
      </c>
      <c r="L5" s="14" t="s">
        <v>5</v>
      </c>
      <c r="M5" s="14" t="s">
        <v>4</v>
      </c>
      <c r="N5" s="39" t="s">
        <v>11</v>
      </c>
      <c r="O5" s="14" t="s">
        <v>4</v>
      </c>
      <c r="P5" s="14" t="s">
        <v>5</v>
      </c>
      <c r="Q5" s="14" t="s">
        <v>4</v>
      </c>
      <c r="R5" s="14" t="s">
        <v>5</v>
      </c>
      <c r="S5" s="14" t="s">
        <v>4</v>
      </c>
      <c r="T5" s="14" t="s">
        <v>5</v>
      </c>
      <c r="U5" s="14" t="s">
        <v>4</v>
      </c>
      <c r="V5" s="14" t="s">
        <v>5</v>
      </c>
      <c r="W5" s="14" t="s">
        <v>4</v>
      </c>
      <c r="X5" s="14" t="s">
        <v>5</v>
      </c>
      <c r="Y5" s="14" t="s">
        <v>4</v>
      </c>
      <c r="Z5" s="14" t="s">
        <v>5</v>
      </c>
      <c r="AA5" s="67"/>
    </row>
    <row r="6" spans="1:53" s="3" customFormat="1" ht="18" customHeight="1" x14ac:dyDescent="0.2">
      <c r="A6" s="16">
        <v>1</v>
      </c>
      <c r="B6" s="17" t="s">
        <v>10</v>
      </c>
      <c r="C6" s="18">
        <v>198</v>
      </c>
      <c r="D6" s="19">
        <v>1</v>
      </c>
      <c r="E6" s="18">
        <v>20</v>
      </c>
      <c r="F6" s="19">
        <v>1</v>
      </c>
      <c r="G6" s="18"/>
      <c r="H6" s="21"/>
      <c r="I6" s="18"/>
      <c r="J6" s="19"/>
      <c r="K6" s="19"/>
      <c r="L6" s="19"/>
      <c r="M6" s="18">
        <v>106.7</v>
      </c>
      <c r="N6" s="40">
        <v>97</v>
      </c>
      <c r="O6" s="18">
        <v>5.37</v>
      </c>
      <c r="P6" s="19"/>
      <c r="Q6" s="41">
        <v>2.96</v>
      </c>
      <c r="R6" s="19">
        <v>1</v>
      </c>
      <c r="S6" s="18">
        <v>4.24</v>
      </c>
      <c r="T6" s="19">
        <v>1</v>
      </c>
      <c r="U6" s="18">
        <v>14.86</v>
      </c>
      <c r="V6" s="19">
        <v>1</v>
      </c>
      <c r="W6" s="18">
        <v>10.67</v>
      </c>
      <c r="X6" s="19">
        <v>1</v>
      </c>
      <c r="Y6" s="18"/>
      <c r="Z6" s="20"/>
      <c r="AA6" s="22">
        <f>C6+E6+M6+O6+Q6+S6+U6+W6</f>
        <v>362.8</v>
      </c>
    </row>
    <row r="7" spans="1:53" s="35" customFormat="1" ht="18" customHeight="1" x14ac:dyDescent="0.2">
      <c r="A7" s="28">
        <v>2</v>
      </c>
      <c r="B7" s="29" t="s">
        <v>14</v>
      </c>
      <c r="C7" s="30"/>
      <c r="D7" s="31"/>
      <c r="E7" s="32"/>
      <c r="F7" s="31"/>
      <c r="G7" s="30">
        <v>13.4</v>
      </c>
      <c r="H7" s="33">
        <v>1</v>
      </c>
      <c r="I7" s="30">
        <v>11.7</v>
      </c>
      <c r="J7" s="31">
        <v>3</v>
      </c>
      <c r="K7" s="30">
        <v>2.39</v>
      </c>
      <c r="L7" s="33">
        <v>7</v>
      </c>
      <c r="M7" s="30">
        <v>92.4</v>
      </c>
      <c r="N7" s="36">
        <v>84</v>
      </c>
      <c r="O7" s="30">
        <v>5.33</v>
      </c>
      <c r="P7" s="31"/>
      <c r="Q7" s="42">
        <v>2.94</v>
      </c>
      <c r="R7" s="33">
        <v>1</v>
      </c>
      <c r="S7" s="31"/>
      <c r="T7" s="31"/>
      <c r="U7" s="31"/>
      <c r="V7" s="31"/>
      <c r="W7" s="31"/>
      <c r="X7" s="31"/>
      <c r="Y7" s="30">
        <v>75.5</v>
      </c>
      <c r="Z7" s="32">
        <v>2</v>
      </c>
      <c r="AA7" s="34">
        <f>G7+I7+K7+M7+O7+Q7+Y7</f>
        <v>203.66000000000003</v>
      </c>
    </row>
    <row r="8" spans="1:53" s="49" customFormat="1" ht="18" customHeight="1" x14ac:dyDescent="0.2">
      <c r="A8" s="45"/>
      <c r="B8" s="46" t="s">
        <v>6</v>
      </c>
      <c r="C8" s="25">
        <f>C6</f>
        <v>198</v>
      </c>
      <c r="D8" s="37">
        <f>D6</f>
        <v>1</v>
      </c>
      <c r="E8" s="23">
        <f>E6</f>
        <v>20</v>
      </c>
      <c r="F8" s="37">
        <f>F6</f>
        <v>1</v>
      </c>
      <c r="G8" s="25">
        <f t="shared" ref="G8:L8" si="0">G7</f>
        <v>13.4</v>
      </c>
      <c r="H8" s="37">
        <f t="shared" si="0"/>
        <v>1</v>
      </c>
      <c r="I8" s="25">
        <f t="shared" si="0"/>
        <v>11.7</v>
      </c>
      <c r="J8" s="24">
        <f t="shared" si="0"/>
        <v>3</v>
      </c>
      <c r="K8" s="25">
        <f t="shared" si="0"/>
        <v>2.39</v>
      </c>
      <c r="L8" s="37">
        <f t="shared" si="0"/>
        <v>7</v>
      </c>
      <c r="M8" s="25">
        <f>M6+M7</f>
        <v>199.10000000000002</v>
      </c>
      <c r="N8" s="43">
        <f>N6+N7</f>
        <v>181</v>
      </c>
      <c r="O8" s="25">
        <f>O6+O7</f>
        <v>10.7</v>
      </c>
      <c r="P8" s="37"/>
      <c r="Q8" s="44">
        <f>Q6+Q7</f>
        <v>5.9</v>
      </c>
      <c r="R8" s="37">
        <f>R6+R7</f>
        <v>2</v>
      </c>
      <c r="S8" s="25">
        <f t="shared" ref="S8:X8" si="1">S6</f>
        <v>4.24</v>
      </c>
      <c r="T8" s="37">
        <f t="shared" si="1"/>
        <v>1</v>
      </c>
      <c r="U8" s="25">
        <f t="shared" si="1"/>
        <v>14.86</v>
      </c>
      <c r="V8" s="37">
        <f t="shared" si="1"/>
        <v>1</v>
      </c>
      <c r="W8" s="25">
        <f t="shared" si="1"/>
        <v>10.67</v>
      </c>
      <c r="X8" s="37">
        <f t="shared" si="1"/>
        <v>1</v>
      </c>
      <c r="Y8" s="25">
        <f>Y7</f>
        <v>75.5</v>
      </c>
      <c r="Z8" s="47">
        <f>Z7</f>
        <v>2</v>
      </c>
      <c r="AA8" s="38">
        <f>SUM(AA6:AA7)</f>
        <v>566.46</v>
      </c>
      <c r="AB8" s="48"/>
    </row>
    <row r="9" spans="1:53" ht="41.25" customHeight="1" thickBot="1" x14ac:dyDescent="0.25">
      <c r="A9" s="57" t="s">
        <v>7</v>
      </c>
      <c r="B9" s="58"/>
      <c r="C9" s="53" t="s">
        <v>21</v>
      </c>
      <c r="D9" s="54"/>
      <c r="E9" s="53" t="s">
        <v>34</v>
      </c>
      <c r="F9" s="54"/>
      <c r="G9" s="53" t="s">
        <v>25</v>
      </c>
      <c r="H9" s="54"/>
      <c r="I9" s="53" t="s">
        <v>29</v>
      </c>
      <c r="J9" s="54"/>
      <c r="K9" s="53" t="s">
        <v>26</v>
      </c>
      <c r="L9" s="54"/>
      <c r="M9" s="53" t="s">
        <v>29</v>
      </c>
      <c r="N9" s="54"/>
      <c r="O9" s="53" t="s">
        <v>23</v>
      </c>
      <c r="P9" s="54"/>
      <c r="Q9" s="53" t="s">
        <v>24</v>
      </c>
      <c r="R9" s="54"/>
      <c r="S9" s="53" t="s">
        <v>28</v>
      </c>
      <c r="T9" s="54"/>
      <c r="U9" s="53" t="s">
        <v>22</v>
      </c>
      <c r="V9" s="54"/>
      <c r="W9" s="53" t="s">
        <v>28</v>
      </c>
      <c r="X9" s="54"/>
      <c r="Y9" s="53" t="s">
        <v>27</v>
      </c>
      <c r="Z9" s="54"/>
      <c r="AA9" s="26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3" ht="13.5" thickBot="1" x14ac:dyDescent="0.25">
      <c r="A10" s="60" t="s">
        <v>8</v>
      </c>
      <c r="B10" s="61"/>
      <c r="C10" s="55" t="s">
        <v>30</v>
      </c>
      <c r="D10" s="56"/>
      <c r="E10" s="55"/>
      <c r="F10" s="56"/>
      <c r="G10" s="55"/>
      <c r="H10" s="56"/>
      <c r="I10" s="55" t="s">
        <v>30</v>
      </c>
      <c r="J10" s="56"/>
      <c r="K10" s="74"/>
      <c r="L10" s="75"/>
      <c r="M10" s="55" t="s">
        <v>30</v>
      </c>
      <c r="N10" s="56"/>
      <c r="O10" s="55"/>
      <c r="P10" s="56"/>
      <c r="Q10" s="55"/>
      <c r="R10" s="56"/>
      <c r="S10" s="55" t="s">
        <v>36</v>
      </c>
      <c r="T10" s="69"/>
      <c r="U10" s="70" t="s">
        <v>35</v>
      </c>
      <c r="V10" s="71"/>
      <c r="W10" s="72" t="s">
        <v>36</v>
      </c>
      <c r="X10" s="56"/>
      <c r="Y10" s="55"/>
      <c r="Z10" s="56"/>
      <c r="AA10" s="27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2" spans="1:53" x14ac:dyDescent="0.2">
      <c r="B12" s="11"/>
      <c r="C12" s="12"/>
      <c r="D12" s="12"/>
      <c r="E12" s="12"/>
      <c r="F12" s="12"/>
    </row>
    <row r="13" spans="1:53" x14ac:dyDescent="0.2">
      <c r="B13" s="13"/>
      <c r="C13" s="13"/>
      <c r="D13" s="13"/>
      <c r="E13" s="13"/>
      <c r="F13" s="13"/>
    </row>
    <row r="14" spans="1:53" x14ac:dyDescent="0.2"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</row>
    <row r="15" spans="1:53" x14ac:dyDescent="0.2"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</row>
    <row r="16" spans="1:53" x14ac:dyDescent="0.2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</row>
    <row r="17" spans="2:53" x14ac:dyDescent="0.2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</row>
    <row r="18" spans="2:53" x14ac:dyDescent="0.2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</row>
  </sheetData>
  <mergeCells count="47">
    <mergeCell ref="B16:BA16"/>
    <mergeCell ref="B17:BA17"/>
    <mergeCell ref="B18:BA18"/>
    <mergeCell ref="A10:B10"/>
    <mergeCell ref="K10:L10"/>
    <mergeCell ref="Y10:Z10"/>
    <mergeCell ref="B14:BA14"/>
    <mergeCell ref="B15:BA15"/>
    <mergeCell ref="M10:N10"/>
    <mergeCell ref="C4:D4"/>
    <mergeCell ref="E4:F4"/>
    <mergeCell ref="G4:H4"/>
    <mergeCell ref="I4:J4"/>
    <mergeCell ref="M4:N4"/>
    <mergeCell ref="K4:L4"/>
    <mergeCell ref="C9:D9"/>
    <mergeCell ref="E9:F9"/>
    <mergeCell ref="G9:H9"/>
    <mergeCell ref="C10:D10"/>
    <mergeCell ref="E10:F10"/>
    <mergeCell ref="G10:H10"/>
    <mergeCell ref="I10:J10"/>
    <mergeCell ref="I9:J9"/>
    <mergeCell ref="O10:P10"/>
    <mergeCell ref="Q10:R10"/>
    <mergeCell ref="S4:T4"/>
    <mergeCell ref="U4:V4"/>
    <mergeCell ref="W4:X4"/>
    <mergeCell ref="S9:T9"/>
    <mergeCell ref="S10:T10"/>
    <mergeCell ref="U9:V9"/>
    <mergeCell ref="U10:V10"/>
    <mergeCell ref="W9:X9"/>
    <mergeCell ref="W10:X10"/>
    <mergeCell ref="A2:AA2"/>
    <mergeCell ref="O4:P4"/>
    <mergeCell ref="Q4:R4"/>
    <mergeCell ref="O9:P9"/>
    <mergeCell ref="Q9:R9"/>
    <mergeCell ref="AA4:AA5"/>
    <mergeCell ref="Y9:Z9"/>
    <mergeCell ref="K9:L9"/>
    <mergeCell ref="M9:N9"/>
    <mergeCell ref="Y4:Z4"/>
    <mergeCell ref="B4:B5"/>
    <mergeCell ref="A4:A5"/>
    <mergeCell ref="A9:B9"/>
  </mergeCells>
  <phoneticPr fontId="0" type="noConversion"/>
  <pageMargins left="0.39370078740157483" right="0" top="0.59055118110236227" bottom="0.39370078740157483" header="0.51181102362204722" footer="0.51181102362204722"/>
  <pageSetup paperSize="9" scale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аренда за 2016г.</vt:lpstr>
      <vt:lpstr>'аренда за 2016г.'!Область_печати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Чернявская Лариса Константиновна</cp:lastModifiedBy>
  <cp:lastPrinted>2015-03-18T04:11:00Z</cp:lastPrinted>
  <dcterms:created xsi:type="dcterms:W3CDTF">1996-10-08T23:32:33Z</dcterms:created>
  <dcterms:modified xsi:type="dcterms:W3CDTF">2017-03-27T04:00:27Z</dcterms:modified>
</cp:coreProperties>
</file>